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orecard" sheetId="1" state="visible" r:id="rId1"/>
    <sheet name="The Eight Questions" sheetId="2" state="visible" r:id="rId2"/>
  </sheets>
  <definedNames>
    <definedName name="_xlnm.Print_Area" localSheetId="0">'Scorecard'!$A$1:$F$27</definedName>
    <definedName name="_xlnm.Print_Area" localSheetId="1">'The Eight Questions'!$A$1:$B$25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b val="1"/>
      <color rgb="00FFFFFF"/>
      <sz val="20"/>
    </font>
    <font>
      <color rgb="00C7D5E0"/>
      <sz val="11"/>
    </font>
    <font>
      <color rgb="00C7D5E0"/>
      <sz val="9"/>
      <u val="single"/>
    </font>
    <font>
      <i val="1"/>
      <color rgb="001A1A1A"/>
      <sz val="10"/>
    </font>
    <font>
      <b val="1"/>
      <color rgb="0013395B"/>
      <sz val="10"/>
    </font>
    <font>
      <b val="1"/>
      <color rgb="001A1A1A"/>
      <sz val="10"/>
    </font>
    <font>
      <b val="1"/>
      <color rgb="00FFFFFF"/>
      <sz val="11"/>
    </font>
    <font>
      <b val="1"/>
      <color rgb="00FFFFFF"/>
      <sz val="10"/>
    </font>
    <font>
      <color rgb="001A2730"/>
      <sz val="9.5"/>
    </font>
    <font>
      <color rgb="001A1A1A"/>
      <sz val="9"/>
    </font>
    <font>
      <b val="1"/>
      <color rgb="0013395B"/>
      <sz val="12"/>
    </font>
    <font>
      <b val="1"/>
      <color rgb="001F7A6D"/>
      <sz val="14"/>
    </font>
    <font>
      <b val="1"/>
      <color rgb="0013395B"/>
      <sz val="11"/>
    </font>
    <font>
      <color rgb="001A1A1A"/>
      <sz val="10"/>
    </font>
    <font>
      <b val="1"/>
      <color rgb="001F7A6D"/>
      <sz val="10"/>
    </font>
    <font>
      <b val="1"/>
      <color rgb="001F7A6D"/>
      <sz val="10"/>
      <u val="single"/>
    </font>
    <font>
      <b val="1"/>
      <color rgb="00FFFFFF"/>
      <sz val="16"/>
    </font>
    <font>
      <b val="1"/>
      <color rgb="0013395B"/>
      <sz val="10.5"/>
    </font>
    <font>
      <i val="1"/>
      <color rgb="001F7A6D"/>
      <sz val="9.5"/>
    </font>
  </fonts>
  <fills count="8">
    <fill>
      <patternFill/>
    </fill>
    <fill>
      <patternFill patternType="gray125"/>
    </fill>
    <fill>
      <patternFill patternType="solid">
        <fgColor rgb="000B2942"/>
      </patternFill>
    </fill>
    <fill>
      <patternFill patternType="solid">
        <fgColor rgb="00EAF1F6"/>
      </patternFill>
    </fill>
    <fill>
      <patternFill patternType="solid">
        <fgColor rgb="00FFF2CC"/>
      </patternFill>
    </fill>
    <fill>
      <patternFill patternType="solid">
        <fgColor rgb="0013395B"/>
      </patternFill>
    </fill>
    <fill>
      <patternFill patternType="solid">
        <fgColor rgb="00FFFFFF"/>
      </patternFill>
    </fill>
    <fill>
      <patternFill patternType="solid">
        <fgColor rgb="00E6F1EF"/>
      </patternFill>
    </fill>
  </fills>
  <borders count="3">
    <border>
      <left/>
      <right/>
      <top/>
      <bottom/>
      <diagonal/>
    </border>
    <border>
      <left style="thin">
        <color rgb="00D6B656"/>
      </left>
      <right style="thin">
        <color rgb="00D6B656"/>
      </right>
      <top style="thin">
        <color rgb="00D6B656"/>
      </top>
      <bottom style="thin">
        <color rgb="00D6B656"/>
      </bottom>
    </border>
    <border>
      <left style="thin">
        <color rgb="00BFC9D1"/>
      </left>
      <right style="thin">
        <color rgb="00BFC9D1"/>
      </right>
      <top style="thin">
        <color rgb="00BFC9D1"/>
      </top>
      <bottom style="thin">
        <color rgb="00BFC9D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2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left" vertical="center" wrapText="1" indent="1"/>
    </xf>
    <xf numFmtId="0" fontId="5" fillId="0" borderId="0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 indent="1"/>
    </xf>
    <xf numFmtId="0" fontId="8" fillId="5" borderId="2" applyAlignment="1" pivotButton="0" quotePrefix="0" xfId="0">
      <alignment horizontal="left" vertical="center" wrapText="1" indent="1"/>
    </xf>
    <xf numFmtId="0" fontId="8" fillId="5" borderId="2" applyAlignment="1" pivotButton="0" quotePrefix="0" xfId="0">
      <alignment horizontal="center" vertical="center" wrapText="1"/>
    </xf>
    <xf numFmtId="0" fontId="0" fillId="6" borderId="0" pivotButton="0" quotePrefix="0" xfId="0"/>
    <xf numFmtId="0" fontId="9" fillId="6" borderId="2" applyAlignment="1" pivotButton="0" quotePrefix="0" xfId="0">
      <alignment horizontal="left" vertical="center" wrapText="1" indent="1"/>
    </xf>
    <xf numFmtId="0" fontId="10" fillId="4" borderId="1" applyAlignment="1" pivotButton="0" quotePrefix="0" xfId="0">
      <alignment horizontal="center" vertical="center" wrapText="1"/>
    </xf>
    <xf numFmtId="0" fontId="11" fillId="3" borderId="2" applyAlignment="1" pivotButton="0" quotePrefix="0" xfId="0">
      <alignment horizontal="left" vertical="center" indent="1"/>
    </xf>
    <xf numFmtId="9" fontId="12" fillId="3" borderId="2" applyAlignment="1" pivotButton="0" quotePrefix="0" xfId="0">
      <alignment horizontal="center" vertical="center"/>
    </xf>
    <xf numFmtId="0" fontId="6" fillId="3" borderId="2" applyAlignment="1" pivotButton="0" quotePrefix="0" xfId="0">
      <alignment horizontal="left" vertical="center" indent="1"/>
    </xf>
    <xf numFmtId="0" fontId="13" fillId="3" borderId="0" applyAlignment="1" pivotButton="0" quotePrefix="0" xfId="0">
      <alignment horizontal="left" vertical="center" wrapText="1" indent="1"/>
    </xf>
    <xf numFmtId="0" fontId="14" fillId="6" borderId="0" applyAlignment="1" pivotButton="0" quotePrefix="0" xfId="0">
      <alignment horizontal="left" vertical="center" wrapText="1" indent="1"/>
    </xf>
    <xf numFmtId="0" fontId="15" fillId="7" borderId="0" applyAlignment="1" pivotButton="0" quotePrefix="0" xfId="0">
      <alignment horizontal="left" vertical="center" wrapText="1" indent="1"/>
    </xf>
    <xf numFmtId="0" fontId="16" fillId="0" borderId="0" applyAlignment="1" pivotButton="0" quotePrefix="0" xfId="0">
      <alignment horizontal="left" vertical="center" indent="1"/>
    </xf>
    <xf numFmtId="0" fontId="17" fillId="2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wrapText="1" indent="1"/>
    </xf>
    <xf numFmtId="0" fontId="18" fillId="0" borderId="0" applyAlignment="1" pivotButton="0" quotePrefix="0" xfId="0">
      <alignment horizontal="left" vertical="center" wrapText="1" indent="1"/>
    </xf>
    <xf numFmtId="0" fontId="19" fillId="0" borderId="0" applyAlignment="1" pivotButton="0" quotePrefix="0" xfId="0">
      <alignment horizontal="left" vertical="center" wrapText="1" indent="1"/>
    </xf>
    <xf numFmtId="0" fontId="11" fillId="0" borderId="0" applyAlignment="1" pivotButton="0" quotePrefix="0" xfId="0">
      <alignment horizontal="left" vertical="center" wrapText="1" indent="1"/>
    </xf>
    <xf numFmtId="0" fontId="16" fillId="0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dxfs count="3">
    <dxf>
      <font>
        <b val="1"/>
        <color rgb="001F7A6D"/>
      </font>
      <fill>
        <patternFill patternType="solid">
          <fgColor rgb="00E6F1EF"/>
          <bgColor rgb="00E6F1EF"/>
        </patternFill>
      </fill>
    </dxf>
    <dxf>
      <font>
        <b val="1"/>
        <color rgb="009A6B2E"/>
      </font>
      <fill>
        <patternFill patternType="solid">
          <fgColor rgb="00FBE7CC"/>
          <bgColor rgb="00FBE7CC"/>
        </patternFill>
      </fill>
    </dxf>
    <dxf>
      <font>
        <b val="1"/>
        <color rgb="009C3B2E"/>
      </font>
      <fill>
        <patternFill patternType="solid">
          <fgColor rgb="00F6E9E6"/>
          <bgColor rgb="00F6E9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FactoryOS</author>
  </authors>
  <commentList>
    <comment ref="C9" authorId="0" shapeId="0">
      <text>
        <t>Built into the architecture = enforced, can't be bypassed (3) · Partial / roadmap = some of it, or promised soon (2) · Policy / promise only = a handbook rule, not enforced (1) · No, or dodged = absent, or they wouldn't answer (0).</t>
      </text>
    </comment>
    <comment ref="A10" authorId="0" shapeId="0">
      <text>
        <t>A strong answer: Runs on hardware you control, and each person sees only what their role allows -- least privilege, enforced, not promised.</t>
      </text>
    </comment>
    <comment ref="A11" authorId="0" shapeId="0">
      <text>
        <t>A strong answer: A three-year, all-in number for a machine you OWN and depreciate -- not a subscription that compounds with headcount.</t>
      </text>
    </comment>
    <comment ref="A12" authorId="0" shapeId="0">
      <text>
        <t>A strong answer: Math runs on a deterministic engine that computes exactly and shows the work with the source -- not inside the model.</t>
      </text>
    </comment>
    <comment ref="A13" authorId="0" shapeId="0">
      <text>
        <t>A strong answer: It builds a map of your documents (a knowledge graph) and follows cross-references -- not just skims the top.</t>
      </text>
    </comment>
    <comment ref="A14" authorId="0" shapeId="0">
      <text>
        <t>A strong answer: Compliance is enforced by the architecture (sealed mode, unbypassable log) -- not requested by a policy.</t>
      </text>
    </comment>
    <comment ref="A15" authorId="0" shapeId="0">
      <text>
        <t>A strong answer: You set where a human signs off before the AI acts. The dial is yours, not the vendor's.</t>
      </text>
    </comment>
    <comment ref="A16" authorId="0" shapeId="0">
      <text>
        <t>A strong answer: You keep your data, your corrections, your workflows, your access rules -- not stranded inside a wrapper.</t>
      </text>
    </comment>
    <comment ref="A17" authorId="0" shapeId="0">
      <text>
        <t>A strong answer: It tells you what it can't do and hands you a limits sheet. Honesty over a polished demo.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mptrio.com" TargetMode="External" Id="rId1" /><Relationship Type="http://schemas.openxmlformats.org/officeDocument/2006/relationships/hyperlink" Target="https://comptrio.com" TargetMode="External" Id="rId2" /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hyperlink" Target="https://comptrio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7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9" customWidth="1" min="2" max="2"/>
    <col width="19" customWidth="1" min="3" max="3"/>
    <col width="19" customWidth="1" min="4" max="4"/>
    <col width="2" customWidth="1" min="5" max="5"/>
    <col width="2" customWidth="1" min="6" max="6"/>
    <col hidden="1" width="12" customWidth="1" min="8" max="8"/>
    <col hidden="1" width="12" customWidth="1" min="9" max="9"/>
    <col hidden="1" width="12" customWidth="1" min="10" max="10"/>
  </cols>
  <sheetData>
    <row r="1" ht="38" customHeight="1">
      <c r="A1" s="1" t="inlineStr">
        <is>
          <t>The AI Vendor Scorecard</t>
        </is>
      </c>
    </row>
    <row r="2" ht="18" customHeight="1">
      <c r="A2" s="2" t="inlineStr">
        <is>
          <t>The eight questions -- grade any AI vendor against them, weighted. The questions are yours to use on anyone, including FactoryOS.</t>
        </is>
      </c>
    </row>
    <row r="3" ht="16" customHeight="1">
      <c r="A3" s="3" t="inlineStr">
        <is>
          <t>FactoryOS by Comptrio   ·   your data stays on your machine.   ·   comptrio.com</t>
        </is>
      </c>
    </row>
    <row r="5" ht="48" customHeight="1">
      <c r="A5" s="4" t="inlineStr">
        <is>
          <t>HOW TO USE  ·  Name the two you're comparing below, then for each question score how well each one answers -- Built into the architecture (3), Partial (2), Policy / promise only (1), or No-or-dodged (0). The weighted total, a verdict, and the gap fill in automatically. Column A opens pre-filled with an honest read of a typical cloud AI as an example -- overwrite it. Re-weight any question in the Weight column if your priorities differ.</t>
        </is>
      </c>
    </row>
    <row r="6">
      <c r="A6" s="5" t="inlineStr">
        <is>
          <t>Name the two you're comparing  -&gt;</t>
        </is>
      </c>
      <c r="C6" s="6" t="inlineStr">
        <is>
          <t>Your current AI</t>
        </is>
      </c>
      <c r="D6" s="6" t="inlineStr">
        <is>
          <t>(the one you're testing)</t>
        </is>
      </c>
    </row>
    <row r="8" ht="22" customHeight="1">
      <c r="A8" s="7" t="inlineStr">
        <is>
          <t>SCORE EACH VENDOR   —   higher weight = the questions that decide it</t>
        </is>
      </c>
    </row>
    <row r="9" ht="28" customHeight="1">
      <c r="A9" s="8" t="inlineStr">
        <is>
          <t>The eight questions</t>
        </is>
      </c>
      <c r="B9" s="9" t="inlineStr">
        <is>
          <t>Weight</t>
        </is>
      </c>
      <c r="C9" s="9">
        <f>$C$6</f>
        <v/>
      </c>
      <c r="D9" s="9">
        <f>$D$6</f>
        <v/>
      </c>
      <c r="E9" s="10" t="n"/>
      <c r="F9" s="10" t="n"/>
    </row>
    <row r="10" ht="40" customHeight="1">
      <c r="A10" s="11" t="inlineStr">
        <is>
          <t>1.  Where does the AI actually run -- and can it see only what each seat is allowed, or everything?</t>
        </is>
      </c>
      <c r="B10" s="6" t="n">
        <v>3</v>
      </c>
      <c r="C10" s="12" t="inlineStr">
        <is>
          <t>Policy / promise only</t>
        </is>
      </c>
      <c r="D10" s="12" t="n"/>
      <c r="E10" s="10" t="n"/>
      <c r="F10" s="10" t="n"/>
      <c r="H10">
        <f>$B10*IF(C10="Built into the architecture",3,IF(C10="Partial / roadmap",2,IF(C10="Policy / promise only",1,0)))</f>
        <v/>
      </c>
      <c r="I10">
        <f>IF(D10="","",$B10*IF(D10="Built into the architecture",3,IF(D10="Partial / roadmap",2,IF(D10="Policy / promise only",1,0))))</f>
        <v/>
      </c>
      <c r="J10">
        <f>$B10*3</f>
        <v/>
      </c>
    </row>
    <row r="11" ht="40" customHeight="1">
      <c r="A11" s="11" t="inlineStr">
        <is>
          <t>2.  What does it cost in year three, not month one -- and are you renting or owning?</t>
        </is>
      </c>
      <c r="B11" s="6" t="n">
        <v>1</v>
      </c>
      <c r="C11" s="12" t="inlineStr">
        <is>
          <t>No, or dodged</t>
        </is>
      </c>
      <c r="D11" s="12" t="n"/>
      <c r="E11" s="10" t="n"/>
      <c r="F11" s="10" t="n"/>
      <c r="H11">
        <f>$B11*IF(C11="Built into the architecture",3,IF(C11="Partial / roadmap",2,IF(C11="Policy / promise only",1,0)))</f>
        <v/>
      </c>
      <c r="I11">
        <f>IF(D11="","",$B11*IF(D11="Built into the architecture",3,IF(D11="Partial / roadmap",2,IF(D11="Policy / promise only",1,0))))</f>
        <v/>
      </c>
      <c r="J11">
        <f>$B11*3</f>
        <v/>
      </c>
    </row>
    <row r="12" ht="40" customHeight="1">
      <c r="A12" s="11" t="inlineStr">
        <is>
          <t>3.  Where does the arithmetic run -- inside the model, or on an engine that shows its work?</t>
        </is>
      </c>
      <c r="B12" s="6" t="n">
        <v>3</v>
      </c>
      <c r="C12" s="12" t="inlineStr">
        <is>
          <t>No, or dodged</t>
        </is>
      </c>
      <c r="D12" s="12" t="n"/>
      <c r="E12" s="10" t="n"/>
      <c r="F12" s="10" t="n"/>
      <c r="H12">
        <f>$B12*IF(C12="Built into the architecture",3,IF(C12="Partial / roadmap",2,IF(C12="Policy / promise only",1,0)))</f>
        <v/>
      </c>
      <c r="I12">
        <f>IF(D12="","",$B12*IF(D12="Built into the architecture",3,IF(D12="Partial / roadmap",2,IF(D12="Policy / promise only",1,0))))</f>
        <v/>
      </c>
      <c r="J12">
        <f>$B12*3</f>
        <v/>
      </c>
    </row>
    <row r="13" ht="40" customHeight="1">
      <c r="A13" s="11" t="inlineStr">
        <is>
          <t>4.  Does it read your documents, or map them?</t>
        </is>
      </c>
      <c r="B13" s="6" t="n">
        <v>2</v>
      </c>
      <c r="C13" s="12" t="inlineStr">
        <is>
          <t>Partial / roadmap</t>
        </is>
      </c>
      <c r="D13" s="12" t="n"/>
      <c r="E13" s="10" t="n"/>
      <c r="F13" s="10" t="n"/>
      <c r="H13">
        <f>$B13*IF(C13="Built into the architecture",3,IF(C13="Partial / roadmap",2,IF(C13="Policy / promise only",1,0)))</f>
        <v/>
      </c>
      <c r="I13">
        <f>IF(D13="","",$B13*IF(D13="Built into the architecture",3,IF(D13="Partial / roadmap",2,IF(D13="Policy / promise only",1,0))))</f>
        <v/>
      </c>
      <c r="J13">
        <f>$B13*3</f>
        <v/>
      </c>
    </row>
    <row r="14" ht="40" customHeight="1">
      <c r="A14" s="11" t="inlineStr">
        <is>
          <t>5.  Where does the compliance live -- in the paperwork, or in the architecture?</t>
        </is>
      </c>
      <c r="B14" s="6" t="n">
        <v>3</v>
      </c>
      <c r="C14" s="12" t="inlineStr">
        <is>
          <t>Policy / promise only</t>
        </is>
      </c>
      <c r="D14" s="12" t="n"/>
      <c r="E14" s="10" t="n"/>
      <c r="F14" s="10" t="n"/>
      <c r="H14">
        <f>$B14*IF(C14="Built into the architecture",3,IF(C14="Partial / roadmap",2,IF(C14="Policy / promise only",1,0)))</f>
        <v/>
      </c>
      <c r="I14">
        <f>IF(D14="","",$B14*IF(D14="Built into the architecture",3,IF(D14="Partial / roadmap",2,IF(D14="Policy / promise only",1,0))))</f>
        <v/>
      </c>
      <c r="J14">
        <f>$B14*3</f>
        <v/>
      </c>
    </row>
    <row r="15" ht="40" customHeight="1">
      <c r="A15" s="11" t="inlineStr">
        <is>
          <t>6.  Where do the gates go before the AI acts -- and who decides, you or the vendor?</t>
        </is>
      </c>
      <c r="B15" s="6" t="n">
        <v>2</v>
      </c>
      <c r="C15" s="12" t="inlineStr">
        <is>
          <t>Partial / roadmap</t>
        </is>
      </c>
      <c r="D15" s="12" t="n"/>
      <c r="E15" s="10" t="n"/>
      <c r="F15" s="10" t="n"/>
      <c r="H15">
        <f>$B15*IF(C15="Built into the architecture",3,IF(C15="Partial / roadmap",2,IF(C15="Policy / promise only",1,0)))</f>
        <v/>
      </c>
      <c r="I15">
        <f>IF(D15="","",$B15*IF(D15="Built into the architecture",3,IF(D15="Partial / roadmap",2,IF(D15="Policy / promise only",1,0))))</f>
        <v/>
      </c>
      <c r="J15">
        <f>$B15*3</f>
        <v/>
      </c>
    </row>
    <row r="16" ht="40" customHeight="1">
      <c r="A16" s="11" t="inlineStr">
        <is>
          <t>7.  If you walked away tomorrow, what would you actually keep?</t>
        </is>
      </c>
      <c r="B16" s="6" t="n">
        <v>2</v>
      </c>
      <c r="C16" s="12" t="inlineStr">
        <is>
          <t>Policy / promise only</t>
        </is>
      </c>
      <c r="D16" s="12" t="n"/>
      <c r="E16" s="10" t="n"/>
      <c r="F16" s="10" t="n"/>
      <c r="H16">
        <f>$B16*IF(C16="Built into the architecture",3,IF(C16="Partial / roadmap",2,IF(C16="Policy / promise only",1,0)))</f>
        <v/>
      </c>
      <c r="I16">
        <f>IF(D16="","",$B16*IF(D16="Built into the architecture",3,IF(D16="Partial / roadmap",2,IF(D16="Policy / promise only",1,0))))</f>
        <v/>
      </c>
      <c r="J16">
        <f>$B16*3</f>
        <v/>
      </c>
    </row>
    <row r="17" ht="40" customHeight="1">
      <c r="A17" s="11" t="inlineStr">
        <is>
          <t>8.  Where are the limits -- and is the vendor honest enough to hand you the limits sheet?</t>
        </is>
      </c>
      <c r="B17" s="6" t="n">
        <v>1</v>
      </c>
      <c r="C17" s="12" t="inlineStr">
        <is>
          <t>No, or dodged</t>
        </is>
      </c>
      <c r="D17" s="12" t="n"/>
      <c r="E17" s="10" t="n"/>
      <c r="F17" s="10" t="n"/>
      <c r="H17">
        <f>$B17*IF(C17="Built into the architecture",3,IF(C17="Partial / roadmap",2,IF(C17="Policy / promise only",1,0)))</f>
        <v/>
      </c>
      <c r="I17">
        <f>IF(D17="","",$B17*IF(D17="Built into the architecture",3,IF(D17="Partial / roadmap",2,IF(D17="Policy / promise only",1,0))))</f>
        <v/>
      </c>
      <c r="J17">
        <f>$B17*3</f>
        <v/>
      </c>
    </row>
    <row r="19" ht="22" customHeight="1">
      <c r="A19" s="7" t="inlineStr">
        <is>
          <t>THE VERDICT</t>
        </is>
      </c>
    </row>
    <row r="20" ht="26" customHeight="1">
      <c r="A20" s="13">
        <f>$C$6</f>
        <v/>
      </c>
      <c r="C20" s="14">
        <f>IF(SUM(J10:J17)=0,0,SUM(H10:H17)/SUM(J10:J17))</f>
        <v/>
      </c>
      <c r="D20" s="15">
        <f>IF(IF(SUM(J10:J17)=0,0,SUM(H10:H17)/SUM(J10:J17))="","",IF(IF(SUM(J10:J17)=0,0,SUM(H10:H17)/SUM(J10:J17))&gt;=0.75,"Strong — holds up where it counts",IF(IF(SUM(J10:J17)=0,0,SUM(H10:H17)/SUM(J10:J17))&gt;=0.45,"Mixed — press the low scores before you commit","Weak — mostly policy and promises")))</f>
        <v/>
      </c>
    </row>
    <row r="21" ht="26" customHeight="1">
      <c r="A21" s="13">
        <f>$D$6</f>
        <v/>
      </c>
      <c r="C21" s="14">
        <f>IF(OR(COUNTA(D10:D17)=0,SUM(J10:J17)=0),"",SUM(I10:I17)/SUM(J10:J17))</f>
        <v/>
      </c>
      <c r="D21" s="15">
        <f>IF(IF(OR(COUNTA(D10:D17)=0,SUM(J10:J17)=0),"",SUM(I10:I17)/SUM(J10:J17))="","",IF(IF(OR(COUNTA(D10:D17)=0,SUM(J10:J17)=0),"",SUM(I10:I17)/SUM(J10:J17))&gt;=0.75,"Strong — holds up where it counts",IF(IF(OR(COUNTA(D10:D17)=0,SUM(J10:J17)=0),"",SUM(I10:I17)/SUM(J10:J17))&gt;=0.45,"Mixed — press the low scores before you commit","Weak — mostly policy and promises")))</f>
        <v/>
      </c>
    </row>
    <row r="22" ht="40" customHeight="1">
      <c r="A22" s="16">
        <f>IF(COUNTA(C10:C17)=0,"Score each column above — the weighted totals, verdicts, and the gap fill in automatically.",$C$6&amp;" scores "&amp;TEXT(IF(SUM(J10:J17)=0,0,SUM(H10:H17)/SUM(J10:J17)),"0%")&amp;". "&amp;IF(COUNTA(D10:D17)=0,"Score the second column to see the gap.",$D$6&amp;" scores "&amp;TEXT(SUM(I10:I17)/SUM(J10:J17),"0%")&amp;" — a "&amp;TEXT(ABS(SUM(I10:I17)/SUM(J10:J17)-(IF(SUM(J10:J17)=0,0,SUM(H10:H17)/SUM(J10:J17)))),"0%")&amp;" gap. "&amp;"Most of the weight sits on where the data lives, where the math runs, and whether compliance is built in — that is where the gap usually opens."))</f>
        <v/>
      </c>
    </row>
    <row r="24" ht="22" customHeight="1">
      <c r="A24" s="7" t="inlineStr">
        <is>
          <t>THE THREE THAT CARRY THE MOST WEIGHT</t>
        </is>
      </c>
    </row>
    <row r="25" ht="46" customHeight="1">
      <c r="A25" s="17" t="inlineStr">
        <is>
          <t>The default weights load on the three questions a glossy demo can't fake: Q1 (where the data lives, and who can see it), Q3 (where the math runs), and Q5 (whether compliance is enforced by the architecture or just written in a policy). A vendor can score well on the rest and still fail you on these. If a column is high overall but sits at Policy-only or No on any of the three, that's the number to chase before you sign -- re-weight them higher and watch what happens to the gap.</t>
        </is>
      </c>
    </row>
    <row r="26" ht="34" customHeight="1">
      <c r="A26" s="18" t="inlineStr">
        <is>
          <t>The honest part: these eight are yours to use on anyone, FactoryOS included. We score ourselves the same way -- the point of the sequence was never to sell you a vendor, it was to make you the kind of buyer who can grade one.</t>
        </is>
      </c>
    </row>
    <row r="27" ht="20" customHeight="1">
      <c r="A27" s="19" t="inlineStr">
        <is>
          <t>Grade FactoryOS on all eight yourself -- AI you own and run on-site.  comptrio.com</t>
        </is>
      </c>
    </row>
  </sheetData>
  <mergeCells count="15">
    <mergeCell ref="D21:F21"/>
    <mergeCell ref="A2:F2"/>
    <mergeCell ref="A20:B20"/>
    <mergeCell ref="A21:B21"/>
    <mergeCell ref="A24:F24"/>
    <mergeCell ref="A19:F19"/>
    <mergeCell ref="A1:F1"/>
    <mergeCell ref="A5:F5"/>
    <mergeCell ref="A27:F27"/>
    <mergeCell ref="A8:F8"/>
    <mergeCell ref="A26:F26"/>
    <mergeCell ref="A22:F22"/>
    <mergeCell ref="A3:F3"/>
    <mergeCell ref="D20:F20"/>
    <mergeCell ref="A25:F25"/>
  </mergeCells>
  <conditionalFormatting sqref="C10:D17">
    <cfRule type="expression" priority="1" dxfId="0">
      <formula>C10="Built into the architecture"</formula>
    </cfRule>
    <cfRule type="expression" priority="2" dxfId="1">
      <formula>C10="Partial / roadmap"</formula>
    </cfRule>
    <cfRule type="expression" priority="3" dxfId="1">
      <formula>C10="Policy / promise only"</formula>
    </cfRule>
    <cfRule type="expression" priority="4" dxfId="2">
      <formula>C10="No, or dodged"</formula>
    </cfRule>
  </conditionalFormatting>
  <conditionalFormatting sqref="C20">
    <cfRule type="expression" priority="5" dxfId="0">
      <formula>C20&gt;=0.75</formula>
    </cfRule>
    <cfRule type="expression" priority="6" dxfId="2">
      <formula>AND(C20&lt;&gt;"",C20&lt;0.45)</formula>
    </cfRule>
  </conditionalFormatting>
  <conditionalFormatting sqref="C21">
    <cfRule type="expression" priority="7" dxfId="0">
      <formula>C21&gt;=0.75</formula>
    </cfRule>
    <cfRule type="expression" priority="8" dxfId="2">
      <formula>AND(C21&lt;&gt;"",C21&lt;0.45)</formula>
    </cfRule>
  </conditionalFormatting>
  <dataValidations count="1">
    <dataValidation sqref="C10:D17" showDropDown="0" showInputMessage="0" showErrorMessage="0" allowBlank="1" error="Pick one from the list." type="list">
      <formula1>"Built into the architecture,Partial / roadmap,Policy / promise only,No, or dodged"</formula1>
    </dataValidation>
  </dataValidations>
  <hyperlinks>
    <hyperlink xmlns:r="http://schemas.openxmlformats.org/officeDocument/2006/relationships" ref="A3" r:id="rId1"/>
    <hyperlink xmlns:r="http://schemas.openxmlformats.org/officeDocument/2006/relationships" ref="A27" r:id="rId2"/>
  </hyperlinks>
  <pageMargins left="0.3" right="0.3" top="0.4" bottom="0.4" header="0.5" footer="0.5"/>
  <pageSetup orientation="portrait" fitToHeight="0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1" ht="34" customHeight="1">
      <c r="A1" s="20" t="inlineStr">
        <is>
          <t>The Eight Questions — what a strong answer looks like</t>
        </is>
      </c>
    </row>
    <row r="3" ht="40" customHeight="1">
      <c r="B3" s="21" t="inlineStr">
        <is>
          <t>Score each vendor 0-3: Built into the architecture (3, enforced and unbypassable) · Partial / roadmap (2) · Policy / promise only (1, a rule people must follow) · No, or dodged (0). Then weight what matters to you.</t>
        </is>
      </c>
    </row>
    <row r="5" ht="18" customHeight="1">
      <c r="B5" s="22" t="inlineStr">
        <is>
          <t>1.  Where does the AI actually run -- and can it see only what each seat is allowed, or everything?</t>
        </is>
      </c>
    </row>
    <row r="6" ht="30" customHeight="1">
      <c r="B6" s="23" t="inlineStr">
        <is>
          <t xml:space="preserve">     Strong answer: Runs on hardware you control, and each person sees only what their role allows -- least privilege, enforced, not promised.</t>
        </is>
      </c>
    </row>
    <row r="7" ht="18" customHeight="1">
      <c r="B7" s="22" t="inlineStr">
        <is>
          <t>2.  What does it cost in year three, not month one -- and are you renting or owning?</t>
        </is>
      </c>
    </row>
    <row r="8" ht="30" customHeight="1">
      <c r="B8" s="23" t="inlineStr">
        <is>
          <t xml:space="preserve">     Strong answer: A three-year, all-in number for a machine you OWN and depreciate -- not a subscription that compounds with headcount.</t>
        </is>
      </c>
    </row>
    <row r="9" ht="18" customHeight="1">
      <c r="B9" s="22" t="inlineStr">
        <is>
          <t>3.  Where does the arithmetic run -- inside the model, or on an engine that shows its work?</t>
        </is>
      </c>
    </row>
    <row r="10" ht="30" customHeight="1">
      <c r="B10" s="23" t="inlineStr">
        <is>
          <t xml:space="preserve">     Strong answer: Math runs on a deterministic engine that computes exactly and shows the work with the source -- not inside the model.</t>
        </is>
      </c>
    </row>
    <row r="11" ht="18" customHeight="1">
      <c r="B11" s="22" t="inlineStr">
        <is>
          <t>4.  Does it read your documents, or map them?</t>
        </is>
      </c>
    </row>
    <row r="12" ht="30" customHeight="1">
      <c r="B12" s="23" t="inlineStr">
        <is>
          <t xml:space="preserve">     Strong answer: It builds a map of your documents (a knowledge graph) and follows cross-references -- not just skims the top.</t>
        </is>
      </c>
    </row>
    <row r="13" ht="18" customHeight="1">
      <c r="B13" s="22" t="inlineStr">
        <is>
          <t>5.  Where does the compliance live -- in the paperwork, or in the architecture?</t>
        </is>
      </c>
    </row>
    <row r="14" ht="30" customHeight="1">
      <c r="B14" s="23" t="inlineStr">
        <is>
          <t xml:space="preserve">     Strong answer: Compliance is enforced by the architecture (sealed mode, unbypassable log) -- not requested by a policy.</t>
        </is>
      </c>
    </row>
    <row r="15" ht="18" customHeight="1">
      <c r="B15" s="22" t="inlineStr">
        <is>
          <t>6.  Where do the gates go before the AI acts -- and who decides, you or the vendor?</t>
        </is>
      </c>
    </row>
    <row r="16" ht="30" customHeight="1">
      <c r="B16" s="23" t="inlineStr">
        <is>
          <t xml:space="preserve">     Strong answer: You set where a human signs off before the AI acts. The dial is yours, not the vendor's.</t>
        </is>
      </c>
    </row>
    <row r="17" ht="18" customHeight="1">
      <c r="B17" s="22" t="inlineStr">
        <is>
          <t>7.  If you walked away tomorrow, what would you actually keep?</t>
        </is>
      </c>
    </row>
    <row r="18" ht="30" customHeight="1">
      <c r="B18" s="23" t="inlineStr">
        <is>
          <t xml:space="preserve">     Strong answer: You keep your data, your corrections, your workflows, your access rules -- not stranded inside a wrapper.</t>
        </is>
      </c>
    </row>
    <row r="19" ht="18" customHeight="1">
      <c r="B19" s="22" t="inlineStr">
        <is>
          <t>8.  Where are the limits -- and is the vendor honest enough to hand you the limits sheet?</t>
        </is>
      </c>
    </row>
    <row r="20" ht="30" customHeight="1">
      <c r="B20" s="23" t="inlineStr">
        <is>
          <t xml:space="preserve">     Strong answer: It tells you what it can't do and hands you a limits sheet. Honesty over a polished demo.</t>
        </is>
      </c>
    </row>
    <row r="22" ht="20" customHeight="1">
      <c r="B22" s="24" t="inlineStr">
        <is>
          <t>Weighting</t>
        </is>
      </c>
    </row>
    <row r="23" ht="40" customHeight="1">
      <c r="B23" s="21" t="inlineStr">
        <is>
          <t>Defaults put the most weight on Q1 (data segregation / where it runs), Q3 (deterministic math), and Q5 (architecture-enforced compliance) -- the three a demo can't fake and a switch of vendor terms can't reach. Change any weight to match your own priorities; the verdict re-computes.</t>
        </is>
      </c>
    </row>
    <row r="25" ht="20" customHeight="1">
      <c r="B25" s="25" t="inlineStr">
        <is>
          <t>FactoryOS by Comptrio  ·  your data stays on your machine.  ·  comptrio.com</t>
        </is>
      </c>
    </row>
  </sheetData>
  <mergeCells count="21">
    <mergeCell ref="B9"/>
    <mergeCell ref="B15"/>
    <mergeCell ref="B6"/>
    <mergeCell ref="B20"/>
    <mergeCell ref="A1:B1"/>
    <mergeCell ref="B5"/>
    <mergeCell ref="B7"/>
    <mergeCell ref="B25"/>
    <mergeCell ref="B16"/>
    <mergeCell ref="B3"/>
    <mergeCell ref="B22"/>
    <mergeCell ref="B12"/>
    <mergeCell ref="B18"/>
    <mergeCell ref="B11"/>
    <mergeCell ref="B14"/>
    <mergeCell ref="B23"/>
    <mergeCell ref="B8"/>
    <mergeCell ref="B17"/>
    <mergeCell ref="B13"/>
    <mergeCell ref="B10"/>
    <mergeCell ref="B19"/>
  </mergeCells>
  <hyperlinks>
    <hyperlink xmlns:r="http://schemas.openxmlformats.org/officeDocument/2006/relationships" ref="B25" r:id="rId1"/>
  </hyperlink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2026-06-25T04:02:03Z</dcterms:created>
  <dcterms:modified xsi:type="dcterms:W3CDTF">2026-06-25T04:02:03Z</dcterms:modified>
</cp:coreProperties>
</file>